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<sst xmlns="http://schemas.openxmlformats.org/spreadsheetml/2006/main" count="89" uniqueCount="73">
  <si>
    <t xml:space="preserve">PROGNOZA DŁUGU PUBLICZNEGO GMINY I MIASTA BOGATYNIA NA  LATA 2006 -2015 </t>
  </si>
  <si>
    <t>Lp.</t>
  </si>
  <si>
    <t>Wyszczególnienie</t>
  </si>
  <si>
    <t xml:space="preserve">                     PLAN</t>
  </si>
  <si>
    <r>
      <t xml:space="preserve">                                </t>
    </r>
    <r>
      <rPr>
        <b/>
        <sz val="8"/>
        <rFont val="Arial CE"/>
        <family val="0"/>
      </rPr>
      <t xml:space="preserve"> P R O G N O ZA</t>
    </r>
  </si>
  <si>
    <t>30.09.06r.</t>
  </si>
  <si>
    <t>2007r.</t>
  </si>
  <si>
    <t>2008r.</t>
  </si>
  <si>
    <t>2009r.</t>
  </si>
  <si>
    <t>2010r.</t>
  </si>
  <si>
    <t>2011r.</t>
  </si>
  <si>
    <t>2012r.</t>
  </si>
  <si>
    <t>2013r.</t>
  </si>
  <si>
    <t>2014r.</t>
  </si>
  <si>
    <t>2015r.</t>
  </si>
  <si>
    <t>A. Dochody:</t>
  </si>
  <si>
    <t>z tego:</t>
  </si>
  <si>
    <t>dochody własne</t>
  </si>
  <si>
    <t>subwencja ogólna</t>
  </si>
  <si>
    <t>dotacje z budżetu państwa</t>
  </si>
  <si>
    <t>dotacje z budzetów j.s.t.</t>
  </si>
  <si>
    <t>środki pomocowe z Unii Europejskiej</t>
  </si>
  <si>
    <t>B. Wydatki</t>
  </si>
  <si>
    <t>wydatki bieżące</t>
  </si>
  <si>
    <t>wydatki majątkowe</t>
  </si>
  <si>
    <t>C. Wynik (A-B)</t>
  </si>
  <si>
    <t>D.Finansowanie</t>
  </si>
  <si>
    <t>D.1.Przychody ogółem:</t>
  </si>
  <si>
    <t>kredyty bankowe  - X</t>
  </si>
  <si>
    <t>pożyczki -XX</t>
  </si>
  <si>
    <t>spłaty pożyczek udzielonych</t>
  </si>
  <si>
    <t xml:space="preserve">nadwyżka z lat ubiegłych </t>
  </si>
  <si>
    <t>papiery wartościowe</t>
  </si>
  <si>
    <t>obligacje j.s.t.</t>
  </si>
  <si>
    <t>prywatyzacja majątku j.s.t.</t>
  </si>
  <si>
    <t>inne źródła</t>
  </si>
  <si>
    <t>D.2.Rozchody ogółem:</t>
  </si>
  <si>
    <t>spłaty kredytów</t>
  </si>
  <si>
    <t>pożyczki udzielone</t>
  </si>
  <si>
    <t>spłaty pożyczek zaciągniętych</t>
  </si>
  <si>
    <t>wykup papierów wartościowych</t>
  </si>
  <si>
    <t>wykup obligacji samorządowych</t>
  </si>
  <si>
    <t>E.1 Dług na koniec roku- xxx</t>
  </si>
  <si>
    <t>wyemitowane papiery wartościowe</t>
  </si>
  <si>
    <t>zaciągnięte kredyty</t>
  </si>
  <si>
    <t>zaciągnięte pożyczki</t>
  </si>
  <si>
    <t>przyjęte depozyty</t>
  </si>
  <si>
    <t>wymagalne zobowiązania</t>
  </si>
  <si>
    <t>x jednostek budżetowych</t>
  </si>
  <si>
    <t xml:space="preserve">x wynikające z ustaw i orzeczeń sądów </t>
  </si>
  <si>
    <t xml:space="preserve">x wynikajace z udzielonych poręczeń i gwarancji </t>
  </si>
  <si>
    <t>x wynikające z innych tutułów</t>
  </si>
  <si>
    <t xml:space="preserve"> Wskaźnik długu (poz.27/poz.1) %</t>
  </si>
  <si>
    <t xml:space="preserve">        Przewidywane wykonanie w tyś. zł</t>
  </si>
  <si>
    <t>2006r.</t>
  </si>
  <si>
    <t>E.2 Zadłużenie w ciagu roku</t>
  </si>
  <si>
    <t>z tego przypadające do spłaty w roku budżetowym:</t>
  </si>
  <si>
    <t>raty kredytów z odsetkami</t>
  </si>
  <si>
    <t>raty pożyczek z odsetkami</t>
  </si>
  <si>
    <t>potencjalne spłaty udzielonych poręczeń z należnymi odsetkami</t>
  </si>
  <si>
    <t>wkup papierów wartościowych wyemitowanych przez j.s.t.</t>
  </si>
  <si>
    <t>Wskaźnik zadłużenia (poz.38/poz.1) %</t>
  </si>
  <si>
    <t>Dane przyjęte do obliczeń:</t>
  </si>
  <si>
    <t>Oprocentowanie kredytu 22 mln. w CHF - 3,5%</t>
  </si>
  <si>
    <t>Oprocentowanie 2 kredytów  po 1 mln. zł -  5%</t>
  </si>
  <si>
    <t>Oprocentowanie pożyczki NFOŚ i GW w - 3%</t>
  </si>
  <si>
    <t>Oprocentowanie kredytu 17 mln.zł - 6%</t>
  </si>
  <si>
    <t>Oprocentowanie  pożycze z WFOŚ i GW - 4%</t>
  </si>
  <si>
    <t>X -   nie przewiduje się zaciągnięcia do końca roku 2006 kredytów  w kwocie - 17.000.000,00 zł</t>
  </si>
  <si>
    <t>XX - nie przewiduje się zaciągnięcia  do końca  roku 2006 pożyczki w kwocie  -    1.450.000,00 zł</t>
  </si>
  <si>
    <t>XXX - przewidywane  zadłużenie w tyś. zł kredytów i pożyczek na koniec 2006r. - 11.801.5 tyś.zł.</t>
  </si>
  <si>
    <t>Różnica w długu na koniec roku 2007 wynika z prognozowanej różnicy kursowej do kredytu w CHF.</t>
  </si>
  <si>
    <t>Sporządzila: Alina Guzera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</si>
</sst>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5"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8"/>
      <name val="Arial CE"/>
      <family val="2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/>
    </xf>
    <xf numFmtId="164" fontId="2" fillId="0" borderId="6" xfId="0" applyNumberFormat="1" applyFont="1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164" fontId="1" fillId="0" borderId="6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4" fontId="1" fillId="0" borderId="6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0" fontId="2" fillId="0" borderId="6" xfId="17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6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10" fontId="2" fillId="0" borderId="13" xfId="17" applyNumberFormat="1" applyFont="1" applyBorder="1" applyAlignment="1">
      <alignment/>
    </xf>
    <xf numFmtId="10" fontId="2" fillId="0" borderId="0" xfId="17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93"/>
  <sheetViews>
    <sheetView tabSelected="1" workbookViewId="0" topLeftCell="A25">
      <selection activeCell="B79" sqref="B79"/>
    </sheetView>
  </sheetViews>
  <sheetFormatPr defaultColWidth="9.140625" defaultRowHeight="12.75"/>
  <cols>
    <col min="1" max="1" width="3.28125" style="0" customWidth="1"/>
    <col min="2" max="2" width="23.28125" style="0" customWidth="1"/>
    <col min="3" max="3" width="12.28125" style="0" customWidth="1"/>
    <col min="4" max="4" width="12.140625" style="0" customWidth="1"/>
  </cols>
  <sheetData>
    <row r="1" ht="2.25" customHeight="1"/>
    <row r="3" spans="1:13" ht="12.75">
      <c r="A3" s="1"/>
      <c r="B3" s="2" t="s">
        <v>0</v>
      </c>
      <c r="C3" s="3"/>
      <c r="D3" s="3"/>
      <c r="E3" s="3"/>
      <c r="F3" s="3"/>
      <c r="G3" s="1"/>
      <c r="H3" s="1"/>
      <c r="I3" s="1"/>
      <c r="J3" s="1"/>
      <c r="K3" s="1"/>
      <c r="L3" s="1"/>
      <c r="M3" s="1"/>
    </row>
    <row r="4" spans="1:13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4" t="s">
        <v>1</v>
      </c>
      <c r="B5" s="5" t="s">
        <v>2</v>
      </c>
      <c r="C5" s="6" t="s">
        <v>3</v>
      </c>
      <c r="D5" s="7"/>
      <c r="E5" s="8"/>
      <c r="F5" s="7" t="s">
        <v>4</v>
      </c>
      <c r="G5" s="7"/>
      <c r="H5" s="7"/>
      <c r="I5" s="7"/>
      <c r="J5" s="7"/>
      <c r="K5" s="7"/>
      <c r="L5" s="9"/>
      <c r="M5" s="1"/>
    </row>
    <row r="6" spans="1:13" ht="12.75">
      <c r="A6" s="10"/>
      <c r="B6" s="11"/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3" t="s">
        <v>10</v>
      </c>
      <c r="I6" s="13" t="s">
        <v>11</v>
      </c>
      <c r="J6" s="13" t="s">
        <v>12</v>
      </c>
      <c r="K6" s="13" t="s">
        <v>13</v>
      </c>
      <c r="L6" s="13" t="s">
        <v>14</v>
      </c>
      <c r="M6" s="1"/>
    </row>
    <row r="7" spans="1:13" ht="12.75">
      <c r="A7" s="12">
        <v>1</v>
      </c>
      <c r="B7" s="14" t="s">
        <v>15</v>
      </c>
      <c r="C7" s="15">
        <f>C9+C10+C11+C12+C13</f>
        <v>108879</v>
      </c>
      <c r="D7" s="15">
        <f>D9+D10+D11+D12+D13</f>
        <v>112148.90000000001</v>
      </c>
      <c r="E7" s="15">
        <f aca="true" t="shared" si="0" ref="E7:L7">E9+E10+E11+E12+E13</f>
        <v>114376.3</v>
      </c>
      <c r="F7" s="15">
        <f t="shared" si="0"/>
        <v>110976.3</v>
      </c>
      <c r="G7" s="15">
        <f t="shared" si="0"/>
        <v>110976.3</v>
      </c>
      <c r="H7" s="15">
        <f t="shared" si="0"/>
        <v>110976.3</v>
      </c>
      <c r="I7" s="15">
        <f t="shared" si="0"/>
        <v>110976.3</v>
      </c>
      <c r="J7" s="15">
        <f t="shared" si="0"/>
        <v>110976.3</v>
      </c>
      <c r="K7" s="15">
        <f t="shared" si="0"/>
        <v>110976.3</v>
      </c>
      <c r="L7" s="15">
        <f t="shared" si="0"/>
        <v>110976.3</v>
      </c>
      <c r="M7" s="1"/>
    </row>
    <row r="8" spans="1:13" ht="12.75">
      <c r="A8" s="10"/>
      <c r="B8" s="10" t="s">
        <v>16</v>
      </c>
      <c r="C8" s="10"/>
      <c r="D8" s="10"/>
      <c r="E8" s="10"/>
      <c r="F8" s="10"/>
      <c r="G8" s="16"/>
      <c r="H8" s="10"/>
      <c r="I8" s="10"/>
      <c r="J8" s="10"/>
      <c r="K8" s="10"/>
      <c r="L8" s="10"/>
      <c r="M8" s="1"/>
    </row>
    <row r="9" spans="1:13" ht="12.75">
      <c r="A9" s="17">
        <v>2</v>
      </c>
      <c r="B9" s="10" t="s">
        <v>17</v>
      </c>
      <c r="C9" s="18">
        <v>90141.3</v>
      </c>
      <c r="D9" s="18">
        <v>89790.3</v>
      </c>
      <c r="E9" s="18">
        <v>89170.2</v>
      </c>
      <c r="F9" s="18">
        <v>89170.2</v>
      </c>
      <c r="G9" s="18">
        <v>89170.2</v>
      </c>
      <c r="H9" s="18">
        <v>89170.2</v>
      </c>
      <c r="I9" s="18">
        <v>89170.2</v>
      </c>
      <c r="J9" s="18">
        <v>89170.2</v>
      </c>
      <c r="K9" s="18">
        <v>89170.2</v>
      </c>
      <c r="L9" s="18">
        <v>89170.2</v>
      </c>
      <c r="M9" s="1"/>
    </row>
    <row r="10" spans="1:13" ht="12.75">
      <c r="A10" s="17">
        <v>3</v>
      </c>
      <c r="B10" s="10" t="s">
        <v>18</v>
      </c>
      <c r="C10" s="18">
        <v>12950.7</v>
      </c>
      <c r="D10" s="18">
        <v>12980.8</v>
      </c>
      <c r="E10" s="18">
        <v>12980.8</v>
      </c>
      <c r="F10" s="18">
        <v>12980.8</v>
      </c>
      <c r="G10" s="18">
        <v>12980.8</v>
      </c>
      <c r="H10" s="18">
        <v>12980.8</v>
      </c>
      <c r="I10" s="18">
        <v>12980.8</v>
      </c>
      <c r="J10" s="18">
        <v>12980.8</v>
      </c>
      <c r="K10" s="18">
        <v>12980.8</v>
      </c>
      <c r="L10" s="18">
        <v>12980.8</v>
      </c>
      <c r="M10" s="1"/>
    </row>
    <row r="11" spans="1:13" ht="12.75">
      <c r="A11" s="17">
        <v>4</v>
      </c>
      <c r="B11" s="10" t="s">
        <v>19</v>
      </c>
      <c r="C11" s="18">
        <v>5597.6</v>
      </c>
      <c r="D11" s="18">
        <v>8825.3</v>
      </c>
      <c r="E11" s="18">
        <v>8825.3</v>
      </c>
      <c r="F11" s="18">
        <v>8825.3</v>
      </c>
      <c r="G11" s="18">
        <v>8825.3</v>
      </c>
      <c r="H11" s="18">
        <v>8825.3</v>
      </c>
      <c r="I11" s="18">
        <v>8825.3</v>
      </c>
      <c r="J11" s="18">
        <v>8825.3</v>
      </c>
      <c r="K11" s="18">
        <v>8825.3</v>
      </c>
      <c r="L11" s="18">
        <v>8825.3</v>
      </c>
      <c r="M11" s="1"/>
    </row>
    <row r="12" spans="1:13" ht="12.75">
      <c r="A12" s="17">
        <v>5</v>
      </c>
      <c r="B12" s="10" t="s">
        <v>20</v>
      </c>
      <c r="C12" s="19">
        <v>30</v>
      </c>
      <c r="D12" s="19">
        <v>435.5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"/>
    </row>
    <row r="13" spans="1:13" ht="12.75">
      <c r="A13" s="17"/>
      <c r="B13" s="10" t="s">
        <v>21</v>
      </c>
      <c r="C13" s="19">
        <v>159.4</v>
      </c>
      <c r="D13" s="19">
        <v>117</v>
      </c>
      <c r="E13" s="19">
        <v>3400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"/>
    </row>
    <row r="14" spans="1:13" ht="12.75">
      <c r="A14" s="12">
        <v>6</v>
      </c>
      <c r="B14" s="14" t="s">
        <v>22</v>
      </c>
      <c r="C14" s="15">
        <f>C16+C17</f>
        <v>120005.5</v>
      </c>
      <c r="D14" s="15">
        <f aca="true" t="shared" si="1" ref="D14:L14">D16+D17</f>
        <v>114327.8</v>
      </c>
      <c r="E14" s="15">
        <f t="shared" si="1"/>
        <v>108611.3</v>
      </c>
      <c r="F14" s="15">
        <f t="shared" si="1"/>
        <v>108049.7</v>
      </c>
      <c r="G14" s="15">
        <f t="shared" si="1"/>
        <v>108252.2</v>
      </c>
      <c r="H14" s="15">
        <f t="shared" si="1"/>
        <v>108252.2</v>
      </c>
      <c r="I14" s="15">
        <f t="shared" si="1"/>
        <v>110752.2</v>
      </c>
      <c r="J14" s="15">
        <f t="shared" si="1"/>
        <v>110752.2</v>
      </c>
      <c r="K14" s="15">
        <f t="shared" si="1"/>
        <v>110752.2</v>
      </c>
      <c r="L14" s="15">
        <f t="shared" si="1"/>
        <v>110752.2</v>
      </c>
      <c r="M14" s="1"/>
    </row>
    <row r="15" spans="1:13" ht="12.75">
      <c r="A15" s="10"/>
      <c r="B15" s="10" t="s">
        <v>16</v>
      </c>
      <c r="C15" s="19"/>
      <c r="D15" s="19"/>
      <c r="E15" s="20"/>
      <c r="F15" s="20"/>
      <c r="G15" s="10"/>
      <c r="H15" s="10"/>
      <c r="I15" s="10"/>
      <c r="J15" s="10"/>
      <c r="K15" s="10"/>
      <c r="L15" s="10"/>
      <c r="M15" s="1"/>
    </row>
    <row r="16" spans="1:13" ht="12.75">
      <c r="A16" s="17">
        <v>7</v>
      </c>
      <c r="B16" s="10" t="s">
        <v>23</v>
      </c>
      <c r="C16" s="18">
        <v>90843.7</v>
      </c>
      <c r="D16" s="18">
        <v>92242.3</v>
      </c>
      <c r="E16" s="18">
        <v>92158.5</v>
      </c>
      <c r="F16" s="18">
        <v>92158.5</v>
      </c>
      <c r="G16" s="18">
        <v>92158.5</v>
      </c>
      <c r="H16" s="18">
        <v>92158.5</v>
      </c>
      <c r="I16" s="18">
        <v>92158.5</v>
      </c>
      <c r="J16" s="18">
        <v>92158.5</v>
      </c>
      <c r="K16" s="18">
        <v>92158.5</v>
      </c>
      <c r="L16" s="18">
        <v>92158.5</v>
      </c>
      <c r="M16" s="1"/>
    </row>
    <row r="17" spans="1:13" ht="12.75">
      <c r="A17" s="17">
        <v>8</v>
      </c>
      <c r="B17" s="10" t="s">
        <v>24</v>
      </c>
      <c r="C17" s="18">
        <v>29161.8</v>
      </c>
      <c r="D17" s="18">
        <v>22085.5</v>
      </c>
      <c r="E17" s="18">
        <v>16452.8</v>
      </c>
      <c r="F17" s="18">
        <v>15891.2</v>
      </c>
      <c r="G17" s="19">
        <v>16093.7</v>
      </c>
      <c r="H17" s="19">
        <v>16093.7</v>
      </c>
      <c r="I17" s="19">
        <v>18593.7</v>
      </c>
      <c r="J17" s="19">
        <v>18593.7</v>
      </c>
      <c r="K17" s="19">
        <v>18593.7</v>
      </c>
      <c r="L17" s="19">
        <v>18593.7</v>
      </c>
      <c r="M17" s="1"/>
    </row>
    <row r="18" spans="1:13" ht="12.75">
      <c r="A18" s="12">
        <v>9</v>
      </c>
      <c r="B18" s="14" t="s">
        <v>25</v>
      </c>
      <c r="C18" s="15">
        <f>C7-C14</f>
        <v>-11126.5</v>
      </c>
      <c r="D18" s="15">
        <f>D7-D14</f>
        <v>-2178.899999999994</v>
      </c>
      <c r="E18" s="15">
        <f aca="true" t="shared" si="2" ref="E18:L18">E7-E14</f>
        <v>5765</v>
      </c>
      <c r="F18" s="15">
        <f t="shared" si="2"/>
        <v>2926.600000000006</v>
      </c>
      <c r="G18" s="15">
        <f t="shared" si="2"/>
        <v>2724.100000000006</v>
      </c>
      <c r="H18" s="15">
        <f t="shared" si="2"/>
        <v>2724.100000000006</v>
      </c>
      <c r="I18" s="15">
        <f t="shared" si="2"/>
        <v>224.10000000000582</v>
      </c>
      <c r="J18" s="15">
        <f t="shared" si="2"/>
        <v>224.10000000000582</v>
      </c>
      <c r="K18" s="15">
        <f t="shared" si="2"/>
        <v>224.10000000000582</v>
      </c>
      <c r="L18" s="15">
        <f t="shared" si="2"/>
        <v>224.10000000000582</v>
      </c>
      <c r="M18" s="1"/>
    </row>
    <row r="19" spans="1:13" ht="12.75">
      <c r="A19" s="12">
        <v>10</v>
      </c>
      <c r="B19" s="14" t="s">
        <v>26</v>
      </c>
      <c r="C19" s="19"/>
      <c r="D19" s="19"/>
      <c r="E19" s="19"/>
      <c r="F19" s="19"/>
      <c r="G19" s="19"/>
      <c r="H19" s="10"/>
      <c r="I19" s="10"/>
      <c r="J19" s="10"/>
      <c r="K19" s="10"/>
      <c r="L19" s="10"/>
      <c r="M19" s="1"/>
    </row>
    <row r="20" spans="1:13" ht="12.75">
      <c r="A20" s="12">
        <v>11</v>
      </c>
      <c r="B20" s="14" t="s">
        <v>27</v>
      </c>
      <c r="C20" s="21">
        <v>18450</v>
      </c>
      <c r="D20" s="21">
        <f>D22+D23</f>
        <v>10000</v>
      </c>
      <c r="E20" s="21">
        <f aca="true" t="shared" si="3" ref="E20:L20">E29+E23+E22</f>
        <v>0</v>
      </c>
      <c r="F20" s="21">
        <f t="shared" si="3"/>
        <v>0</v>
      </c>
      <c r="G20" s="21">
        <f t="shared" si="3"/>
        <v>0</v>
      </c>
      <c r="H20" s="21">
        <f t="shared" si="3"/>
        <v>0</v>
      </c>
      <c r="I20" s="21">
        <f t="shared" si="3"/>
        <v>0</v>
      </c>
      <c r="J20" s="21">
        <f t="shared" si="3"/>
        <v>0</v>
      </c>
      <c r="K20" s="21">
        <f t="shared" si="3"/>
        <v>0</v>
      </c>
      <c r="L20" s="21">
        <f t="shared" si="3"/>
        <v>0</v>
      </c>
      <c r="M20" s="1"/>
    </row>
    <row r="21" spans="1:13" ht="12.75">
      <c r="A21" s="10"/>
      <c r="B21" s="10" t="s">
        <v>16</v>
      </c>
      <c r="C21" s="19"/>
      <c r="D21" s="19"/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"/>
    </row>
    <row r="22" spans="1:13" ht="12.75">
      <c r="A22" s="17">
        <v>12</v>
      </c>
      <c r="B22" s="10" t="s">
        <v>28</v>
      </c>
      <c r="C22" s="19">
        <v>17000</v>
      </c>
      <c r="D22" s="19">
        <v>1000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"/>
    </row>
    <row r="23" spans="1:13" ht="12.75">
      <c r="A23" s="17">
        <v>13</v>
      </c>
      <c r="B23" s="10" t="s">
        <v>29</v>
      </c>
      <c r="C23" s="19">
        <v>1450</v>
      </c>
      <c r="D23" s="19">
        <v>9000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"/>
    </row>
    <row r="24" spans="1:13" ht="12.75">
      <c r="A24" s="17">
        <v>14</v>
      </c>
      <c r="B24" s="10" t="s">
        <v>30</v>
      </c>
      <c r="C24" s="19"/>
      <c r="D24" s="19"/>
      <c r="E24" s="19"/>
      <c r="F24" s="19"/>
      <c r="G24" s="10"/>
      <c r="H24" s="10"/>
      <c r="I24" s="10"/>
      <c r="J24" s="10"/>
      <c r="K24" s="10"/>
      <c r="L24" s="10"/>
      <c r="M24" s="1"/>
    </row>
    <row r="25" spans="1:13" ht="12.75">
      <c r="A25" s="17">
        <v>15</v>
      </c>
      <c r="B25" s="10" t="s">
        <v>31</v>
      </c>
      <c r="C25" s="19"/>
      <c r="D25" s="19"/>
      <c r="E25" s="19"/>
      <c r="F25" s="19"/>
      <c r="G25" s="10"/>
      <c r="H25" s="10"/>
      <c r="I25" s="10"/>
      <c r="J25" s="10"/>
      <c r="K25" s="10"/>
      <c r="L25" s="10"/>
      <c r="M25" s="1"/>
    </row>
    <row r="26" spans="1:13" ht="12.75">
      <c r="A26" s="17">
        <v>16</v>
      </c>
      <c r="B26" s="10" t="s">
        <v>32</v>
      </c>
      <c r="C26" s="19"/>
      <c r="D26" s="19"/>
      <c r="E26" s="19"/>
      <c r="F26" s="19"/>
      <c r="G26" s="10"/>
      <c r="H26" s="10"/>
      <c r="I26" s="10"/>
      <c r="J26" s="10"/>
      <c r="K26" s="10"/>
      <c r="L26" s="10"/>
      <c r="M26" s="1"/>
    </row>
    <row r="27" spans="1:13" ht="12.75">
      <c r="A27" s="17">
        <v>17</v>
      </c>
      <c r="B27" s="10" t="s">
        <v>33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"/>
    </row>
    <row r="28" spans="1:13" ht="12.75">
      <c r="A28" s="17">
        <v>18</v>
      </c>
      <c r="B28" s="10" t="s">
        <v>34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"/>
    </row>
    <row r="29" spans="1:13" ht="12.75">
      <c r="A29" s="17">
        <v>19</v>
      </c>
      <c r="B29" s="10" t="s">
        <v>35</v>
      </c>
      <c r="C29" s="10">
        <v>623.3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1"/>
    </row>
    <row r="30" spans="1:13" ht="12.75">
      <c r="A30" s="12">
        <v>20</v>
      </c>
      <c r="B30" s="14" t="s">
        <v>36</v>
      </c>
      <c r="C30" s="15">
        <v>7946.7</v>
      </c>
      <c r="D30" s="15">
        <f>D32+D34</f>
        <v>7821.099999999999</v>
      </c>
      <c r="E30" s="15">
        <f aca="true" t="shared" si="4" ref="E30:L30">E32+E34</f>
        <v>5765</v>
      </c>
      <c r="F30" s="15">
        <f t="shared" si="4"/>
        <v>2926.6</v>
      </c>
      <c r="G30" s="15">
        <f t="shared" si="4"/>
        <v>2724.1</v>
      </c>
      <c r="H30" s="15">
        <f t="shared" si="4"/>
        <v>2724.1</v>
      </c>
      <c r="I30" s="15">
        <f t="shared" si="4"/>
        <v>224.1</v>
      </c>
      <c r="J30" s="15">
        <f t="shared" si="4"/>
        <v>224.1</v>
      </c>
      <c r="K30" s="15">
        <f t="shared" si="4"/>
        <v>224.1</v>
      </c>
      <c r="L30" s="15">
        <f t="shared" si="4"/>
        <v>224.1</v>
      </c>
      <c r="M30" s="23"/>
    </row>
    <row r="31" spans="1:13" ht="12.75">
      <c r="A31" s="10"/>
      <c r="B31" s="10" t="s">
        <v>16</v>
      </c>
      <c r="C31" s="19"/>
      <c r="D31" s="19"/>
      <c r="E31" s="19"/>
      <c r="F31" s="19"/>
      <c r="G31" s="24"/>
      <c r="H31" s="10"/>
      <c r="I31" s="10"/>
      <c r="J31" s="10"/>
      <c r="K31" s="10"/>
      <c r="L31" s="10"/>
      <c r="M31" s="1"/>
    </row>
    <row r="32" spans="1:13" ht="12.75">
      <c r="A32" s="17">
        <v>21</v>
      </c>
      <c r="B32" s="10" t="s">
        <v>37</v>
      </c>
      <c r="C32" s="18">
        <v>4888.9</v>
      </c>
      <c r="D32" s="18">
        <v>4833.4</v>
      </c>
      <c r="E32" s="18">
        <v>2657.2</v>
      </c>
      <c r="F32" s="18">
        <v>250</v>
      </c>
      <c r="G32" s="19">
        <v>250</v>
      </c>
      <c r="H32" s="25">
        <v>250</v>
      </c>
      <c r="I32" s="25">
        <v>0</v>
      </c>
      <c r="J32" s="25">
        <v>0</v>
      </c>
      <c r="K32" s="25">
        <v>0</v>
      </c>
      <c r="L32" s="25">
        <v>0</v>
      </c>
      <c r="M32" s="1"/>
    </row>
    <row r="33" spans="1:13" ht="12.75">
      <c r="A33" s="17">
        <v>22</v>
      </c>
      <c r="B33" s="10" t="s">
        <v>38</v>
      </c>
      <c r="C33" s="19"/>
      <c r="D33" s="19"/>
      <c r="E33" s="19"/>
      <c r="F33" s="19"/>
      <c r="G33" s="19"/>
      <c r="H33" s="10"/>
      <c r="I33" s="10"/>
      <c r="J33" s="10"/>
      <c r="K33" s="10"/>
      <c r="L33" s="10"/>
      <c r="M33" s="1"/>
    </row>
    <row r="34" spans="1:13" ht="12.75">
      <c r="A34" s="17">
        <v>23</v>
      </c>
      <c r="B34" s="10" t="s">
        <v>39</v>
      </c>
      <c r="C34" s="18">
        <v>3057.8</v>
      </c>
      <c r="D34" s="18">
        <v>2987.7</v>
      </c>
      <c r="E34" s="18">
        <v>3107.8</v>
      </c>
      <c r="F34" s="18">
        <v>2676.6</v>
      </c>
      <c r="G34" s="19">
        <v>2474.1</v>
      </c>
      <c r="H34" s="19">
        <v>2474.1</v>
      </c>
      <c r="I34" s="10">
        <v>224.1</v>
      </c>
      <c r="J34" s="10">
        <v>224.1</v>
      </c>
      <c r="K34" s="10">
        <v>224.1</v>
      </c>
      <c r="L34" s="25">
        <v>224.1</v>
      </c>
      <c r="M34" s="1"/>
    </row>
    <row r="35" spans="1:13" ht="12.75">
      <c r="A35" s="17">
        <v>24</v>
      </c>
      <c r="B35" s="10" t="s">
        <v>40</v>
      </c>
      <c r="C35" s="19"/>
      <c r="D35" s="19"/>
      <c r="E35" s="19"/>
      <c r="F35" s="19"/>
      <c r="G35" s="19"/>
      <c r="H35" s="10"/>
      <c r="I35" s="10"/>
      <c r="J35" s="10"/>
      <c r="K35" s="10"/>
      <c r="L35" s="10"/>
      <c r="M35" s="1"/>
    </row>
    <row r="36" spans="1:13" ht="12.75">
      <c r="A36" s="17">
        <v>25</v>
      </c>
      <c r="B36" s="10" t="s">
        <v>41</v>
      </c>
      <c r="C36" s="19"/>
      <c r="D36" s="19"/>
      <c r="E36" s="19"/>
      <c r="F36" s="19"/>
      <c r="G36" s="19"/>
      <c r="H36" s="10"/>
      <c r="I36" s="10"/>
      <c r="J36" s="10"/>
      <c r="K36" s="10"/>
      <c r="L36" s="10"/>
      <c r="M36" s="1"/>
    </row>
    <row r="37" spans="1:13" ht="12.75">
      <c r="A37" s="17">
        <v>26</v>
      </c>
      <c r="B37" s="10" t="s">
        <v>35</v>
      </c>
      <c r="C37" s="19"/>
      <c r="D37" s="19"/>
      <c r="E37" s="19"/>
      <c r="F37" s="19"/>
      <c r="G37" s="19"/>
      <c r="H37" s="10"/>
      <c r="I37" s="10"/>
      <c r="J37" s="10"/>
      <c r="K37" s="10"/>
      <c r="L37" s="10"/>
      <c r="M37" s="1"/>
    </row>
    <row r="38" spans="1:13" ht="12.75">
      <c r="A38" s="12">
        <v>27</v>
      </c>
      <c r="B38" s="14" t="s">
        <v>42</v>
      </c>
      <c r="C38" s="15">
        <f>C41+C42</f>
        <v>31307.2</v>
      </c>
      <c r="D38" s="15">
        <f aca="true" t="shared" si="5" ref="D38:L38">D41+D42</f>
        <v>14676.6</v>
      </c>
      <c r="E38" s="15">
        <f t="shared" si="5"/>
        <v>9271.2</v>
      </c>
      <c r="F38" s="15">
        <f t="shared" si="5"/>
        <v>6344.6</v>
      </c>
      <c r="G38" s="15">
        <f t="shared" si="5"/>
        <v>3620.5</v>
      </c>
      <c r="H38" s="15">
        <f t="shared" si="5"/>
        <v>896.4</v>
      </c>
      <c r="I38" s="15">
        <f t="shared" si="5"/>
        <v>672.3</v>
      </c>
      <c r="J38" s="15">
        <f t="shared" si="5"/>
        <v>448.2</v>
      </c>
      <c r="K38" s="15">
        <f t="shared" si="5"/>
        <v>224.1</v>
      </c>
      <c r="L38" s="15">
        <f t="shared" si="5"/>
        <v>0</v>
      </c>
      <c r="M38" s="1"/>
    </row>
    <row r="39" spans="1:13" ht="12.75">
      <c r="A39" s="17"/>
      <c r="B39" s="10" t="s">
        <v>16</v>
      </c>
      <c r="C39" s="19"/>
      <c r="D39" s="19"/>
      <c r="E39" s="19"/>
      <c r="F39" s="19"/>
      <c r="G39" s="19"/>
      <c r="H39" s="10"/>
      <c r="I39" s="10"/>
      <c r="J39" s="10"/>
      <c r="K39" s="10"/>
      <c r="L39" s="10"/>
      <c r="M39" s="1"/>
    </row>
    <row r="40" spans="1:13" ht="12.75">
      <c r="A40" s="17">
        <v>28</v>
      </c>
      <c r="B40" s="10" t="s">
        <v>43</v>
      </c>
      <c r="C40" s="19"/>
      <c r="D40" s="19"/>
      <c r="E40" s="19"/>
      <c r="F40" s="19"/>
      <c r="G40" s="19"/>
      <c r="H40" s="10"/>
      <c r="I40" s="10"/>
      <c r="J40" s="10"/>
      <c r="K40" s="10"/>
      <c r="L40" s="10"/>
      <c r="M40" s="1"/>
    </row>
    <row r="41" spans="1:13" ht="12.75">
      <c r="A41" s="17">
        <v>29</v>
      </c>
      <c r="B41" s="10" t="s">
        <v>44</v>
      </c>
      <c r="C41" s="18">
        <v>24240.5</v>
      </c>
      <c r="D41" s="18">
        <v>3047.6</v>
      </c>
      <c r="E41" s="19">
        <v>750</v>
      </c>
      <c r="F41" s="19">
        <v>500</v>
      </c>
      <c r="G41" s="19">
        <v>250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1"/>
    </row>
    <row r="42" spans="1:13" ht="12.75">
      <c r="A42" s="17">
        <v>30</v>
      </c>
      <c r="B42" s="10" t="s">
        <v>45</v>
      </c>
      <c r="C42" s="18">
        <v>7066.7</v>
      </c>
      <c r="D42" s="18">
        <v>11629</v>
      </c>
      <c r="E42" s="18">
        <v>8521.2</v>
      </c>
      <c r="F42" s="18">
        <v>5844.6</v>
      </c>
      <c r="G42" s="19">
        <v>3370.5</v>
      </c>
      <c r="H42" s="10">
        <v>896.4</v>
      </c>
      <c r="I42" s="10">
        <v>672.3</v>
      </c>
      <c r="J42" s="10">
        <v>448.2</v>
      </c>
      <c r="K42" s="10">
        <v>224.1</v>
      </c>
      <c r="L42" s="25">
        <v>0</v>
      </c>
      <c r="M42" s="1"/>
    </row>
    <row r="43" spans="1:13" ht="12.75">
      <c r="A43" s="17">
        <v>31</v>
      </c>
      <c r="B43" s="10" t="s">
        <v>46</v>
      </c>
      <c r="C43" s="19"/>
      <c r="D43" s="19"/>
      <c r="E43" s="19"/>
      <c r="F43" s="19"/>
      <c r="G43" s="10"/>
      <c r="H43" s="10"/>
      <c r="I43" s="10"/>
      <c r="J43" s="10"/>
      <c r="K43" s="10"/>
      <c r="L43" s="10"/>
      <c r="M43" s="1"/>
    </row>
    <row r="44" spans="1:13" ht="12.75">
      <c r="A44" s="17">
        <v>32</v>
      </c>
      <c r="B44" s="10" t="s">
        <v>47</v>
      </c>
      <c r="C44" s="19"/>
      <c r="D44" s="19"/>
      <c r="E44" s="19"/>
      <c r="F44" s="19"/>
      <c r="G44" s="10"/>
      <c r="H44" s="10"/>
      <c r="I44" s="10"/>
      <c r="J44" s="10"/>
      <c r="K44" s="10"/>
      <c r="L44" s="10"/>
      <c r="M44" s="1"/>
    </row>
    <row r="45" spans="1:13" ht="12.75">
      <c r="A45" s="17">
        <v>33</v>
      </c>
      <c r="B45" s="10" t="s">
        <v>48</v>
      </c>
      <c r="C45" s="19"/>
      <c r="D45" s="19"/>
      <c r="E45" s="19"/>
      <c r="F45" s="19"/>
      <c r="G45" s="10"/>
      <c r="H45" s="10"/>
      <c r="I45" s="10"/>
      <c r="J45" s="10"/>
      <c r="K45" s="10"/>
      <c r="L45" s="10"/>
      <c r="M45" s="1"/>
    </row>
    <row r="46" spans="1:13" ht="33.75">
      <c r="A46" s="17">
        <v>34</v>
      </c>
      <c r="B46" s="26" t="s">
        <v>49</v>
      </c>
      <c r="C46" s="19"/>
      <c r="D46" s="19"/>
      <c r="E46" s="19"/>
      <c r="F46" s="19"/>
      <c r="G46" s="10"/>
      <c r="H46" s="10"/>
      <c r="I46" s="10"/>
      <c r="J46" s="10"/>
      <c r="K46" s="10"/>
      <c r="L46" s="10"/>
      <c r="M46" s="1"/>
    </row>
    <row r="47" spans="1:13" ht="45">
      <c r="A47" s="17">
        <v>35</v>
      </c>
      <c r="B47" s="27" t="s">
        <v>50</v>
      </c>
      <c r="C47" s="19"/>
      <c r="D47" s="19"/>
      <c r="E47" s="19"/>
      <c r="F47" s="19"/>
      <c r="G47" s="10"/>
      <c r="H47" s="10"/>
      <c r="I47" s="10"/>
      <c r="J47" s="10"/>
      <c r="K47" s="10"/>
      <c r="L47" s="10"/>
      <c r="M47" s="1"/>
    </row>
    <row r="48" spans="1:13" ht="12.75">
      <c r="A48" s="17">
        <v>36</v>
      </c>
      <c r="B48" s="28" t="s">
        <v>51</v>
      </c>
      <c r="C48" s="19"/>
      <c r="D48" s="19"/>
      <c r="E48" s="19"/>
      <c r="F48" s="19"/>
      <c r="G48" s="10"/>
      <c r="H48" s="10"/>
      <c r="I48" s="10"/>
      <c r="J48" s="10"/>
      <c r="K48" s="10"/>
      <c r="L48" s="10"/>
      <c r="M48" s="1"/>
    </row>
    <row r="49" spans="1:13" ht="12.75">
      <c r="A49" s="12">
        <v>37</v>
      </c>
      <c r="B49" s="29" t="s">
        <v>52</v>
      </c>
      <c r="C49" s="30">
        <f>(C38/C7)*100%</f>
        <v>0.28754121547773215</v>
      </c>
      <c r="D49" s="30">
        <f>(D38/D7)*100%</f>
        <v>0.13086708830848987</v>
      </c>
      <c r="E49" s="30">
        <f aca="true" t="shared" si="6" ref="E49:L49">(E38/E7)*100%</f>
        <v>0.08105875080764109</v>
      </c>
      <c r="F49" s="30">
        <f t="shared" si="6"/>
        <v>0.057170765289525784</v>
      </c>
      <c r="G49" s="30">
        <f t="shared" si="6"/>
        <v>0.03262408279966083</v>
      </c>
      <c r="H49" s="30">
        <f t="shared" si="6"/>
        <v>0.008077400309795875</v>
      </c>
      <c r="I49" s="30">
        <f t="shared" si="6"/>
        <v>0.006058050232346906</v>
      </c>
      <c r="J49" s="30">
        <f t="shared" si="6"/>
        <v>0.0040387001548979375</v>
      </c>
      <c r="K49" s="30">
        <f t="shared" si="6"/>
        <v>0.0020193500774489687</v>
      </c>
      <c r="L49" s="30">
        <f t="shared" si="6"/>
        <v>0</v>
      </c>
      <c r="M49" s="1"/>
    </row>
    <row r="50" spans="1:13" ht="12.75">
      <c r="A50" s="31"/>
      <c r="B50" s="32"/>
      <c r="C50" s="33"/>
      <c r="D50" s="33"/>
      <c r="E50" s="33"/>
      <c r="F50" s="33"/>
      <c r="G50" s="34"/>
      <c r="H50" s="35"/>
      <c r="I50" s="35"/>
      <c r="J50" s="35"/>
      <c r="K50" s="35"/>
      <c r="L50" s="36"/>
      <c r="M50" s="3"/>
    </row>
    <row r="51" spans="1:13" ht="228" customHeight="1">
      <c r="A51" s="31"/>
      <c r="B51" s="32"/>
      <c r="C51" s="33"/>
      <c r="D51" s="33"/>
      <c r="E51" s="33"/>
      <c r="F51" s="33"/>
      <c r="G51" s="37"/>
      <c r="H51" s="35"/>
      <c r="I51" s="35"/>
      <c r="J51" s="35"/>
      <c r="K51" s="35"/>
      <c r="L51" s="36"/>
      <c r="M51" s="3"/>
    </row>
    <row r="52" spans="1:13" ht="12.75">
      <c r="A52" s="31"/>
      <c r="B52" s="32"/>
      <c r="C52" s="33"/>
      <c r="D52" s="33"/>
      <c r="E52" s="33"/>
      <c r="F52" s="33"/>
      <c r="G52" s="37"/>
      <c r="H52" s="35"/>
      <c r="I52" s="35"/>
      <c r="J52" s="35"/>
      <c r="K52" s="35"/>
      <c r="L52" s="36"/>
      <c r="M52" s="3"/>
    </row>
    <row r="53" spans="1:13" ht="12.75">
      <c r="A53" s="10" t="s">
        <v>1</v>
      </c>
      <c r="B53" s="13" t="s">
        <v>2</v>
      </c>
      <c r="C53" s="38" t="s">
        <v>53</v>
      </c>
      <c r="D53" s="10"/>
      <c r="E53" s="39"/>
      <c r="F53" s="40"/>
      <c r="G53" s="40"/>
      <c r="H53" s="40"/>
      <c r="I53" s="40"/>
      <c r="J53" s="40"/>
      <c r="K53" s="40"/>
      <c r="L53" s="41"/>
      <c r="M53" s="3"/>
    </row>
    <row r="54" spans="1:13" ht="13.5" thickBot="1">
      <c r="A54" s="10"/>
      <c r="B54" s="11"/>
      <c r="C54" s="12" t="s">
        <v>54</v>
      </c>
      <c r="D54" s="12" t="s">
        <v>6</v>
      </c>
      <c r="E54" s="12" t="s">
        <v>7</v>
      </c>
      <c r="F54" s="12" t="s">
        <v>8</v>
      </c>
      <c r="G54" s="12" t="s">
        <v>9</v>
      </c>
      <c r="H54" s="13" t="s">
        <v>10</v>
      </c>
      <c r="I54" s="13" t="s">
        <v>11</v>
      </c>
      <c r="J54" s="13" t="s">
        <v>12</v>
      </c>
      <c r="K54" s="13" t="s">
        <v>13</v>
      </c>
      <c r="L54" s="13" t="s">
        <v>14</v>
      </c>
      <c r="M54" s="3"/>
    </row>
    <row r="55" spans="1:13" ht="12.75">
      <c r="A55" s="42">
        <v>38</v>
      </c>
      <c r="B55" s="43" t="s">
        <v>55</v>
      </c>
      <c r="C55" s="44">
        <f>C57+C58+C59</f>
        <v>10176.1</v>
      </c>
      <c r="D55" s="44">
        <f aca="true" t="shared" si="7" ref="D55:L55">D57+D58+D59</f>
        <v>8230.3</v>
      </c>
      <c r="E55" s="44">
        <f t="shared" si="7"/>
        <v>6166.4</v>
      </c>
      <c r="F55" s="44">
        <f t="shared" si="7"/>
        <v>3247.7000000000003</v>
      </c>
      <c r="G55" s="44">
        <f t="shared" si="7"/>
        <v>2929.7999999999997</v>
      </c>
      <c r="H55" s="44">
        <f t="shared" si="7"/>
        <v>2818.4</v>
      </c>
      <c r="I55" s="44">
        <f t="shared" si="7"/>
        <v>254</v>
      </c>
      <c r="J55" s="44">
        <f t="shared" si="7"/>
        <v>245</v>
      </c>
      <c r="K55" s="44">
        <f t="shared" si="7"/>
        <v>236</v>
      </c>
      <c r="L55" s="44">
        <f t="shared" si="7"/>
        <v>224.9</v>
      </c>
      <c r="M55" s="3"/>
    </row>
    <row r="56" spans="1:13" ht="33.75">
      <c r="A56" s="10"/>
      <c r="B56" s="26" t="s">
        <v>56</v>
      </c>
      <c r="C56" s="19"/>
      <c r="D56" s="19"/>
      <c r="E56" s="19"/>
      <c r="F56" s="19"/>
      <c r="G56" s="10"/>
      <c r="H56" s="10"/>
      <c r="I56" s="10"/>
      <c r="J56" s="10"/>
      <c r="K56" s="10"/>
      <c r="L56" s="10"/>
      <c r="M56" s="1"/>
    </row>
    <row r="57" spans="1:13" ht="12.75">
      <c r="A57" s="17">
        <v>39</v>
      </c>
      <c r="B57" s="10" t="s">
        <v>57</v>
      </c>
      <c r="C57" s="18">
        <v>5729.8</v>
      </c>
      <c r="D57" s="18">
        <v>5052.4</v>
      </c>
      <c r="E57" s="18">
        <v>2684.6</v>
      </c>
      <c r="F57" s="19">
        <v>281.8</v>
      </c>
      <c r="G57" s="19">
        <v>269.2</v>
      </c>
      <c r="H57" s="25">
        <v>256.8</v>
      </c>
      <c r="I57" s="25">
        <v>0</v>
      </c>
      <c r="J57" s="25">
        <v>0</v>
      </c>
      <c r="K57" s="25">
        <v>0</v>
      </c>
      <c r="L57" s="25">
        <v>0</v>
      </c>
      <c r="M57" s="1"/>
    </row>
    <row r="58" spans="1:13" ht="12.75">
      <c r="A58" s="17">
        <v>40</v>
      </c>
      <c r="B58" s="10" t="s">
        <v>58</v>
      </c>
      <c r="C58" s="18">
        <v>3379.6</v>
      </c>
      <c r="D58" s="18">
        <v>3177.9</v>
      </c>
      <c r="E58" s="18">
        <v>3481.8</v>
      </c>
      <c r="F58" s="18">
        <v>2965.9</v>
      </c>
      <c r="G58" s="19">
        <v>2660.6</v>
      </c>
      <c r="H58" s="19">
        <v>2561.6</v>
      </c>
      <c r="I58" s="25">
        <v>254</v>
      </c>
      <c r="J58" s="25">
        <v>245</v>
      </c>
      <c r="K58" s="25">
        <v>236</v>
      </c>
      <c r="L58" s="25">
        <v>224.9</v>
      </c>
      <c r="M58" s="1"/>
    </row>
    <row r="59" spans="1:13" ht="45">
      <c r="A59" s="17">
        <v>41</v>
      </c>
      <c r="B59" s="26" t="s">
        <v>59</v>
      </c>
      <c r="C59" s="19">
        <v>1066.7</v>
      </c>
      <c r="D59" s="19"/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"/>
    </row>
    <row r="60" spans="1:13" ht="45">
      <c r="A60" s="17">
        <v>42</v>
      </c>
      <c r="B60" s="26" t="s">
        <v>60</v>
      </c>
      <c r="C60" s="19"/>
      <c r="D60" s="19"/>
      <c r="E60" s="19"/>
      <c r="F60" s="19"/>
      <c r="G60" s="10"/>
      <c r="H60" s="10"/>
      <c r="I60" s="10"/>
      <c r="J60" s="10"/>
      <c r="K60" s="10"/>
      <c r="L60" s="10"/>
      <c r="M60" s="1"/>
    </row>
    <row r="61" spans="1:13" ht="33.75">
      <c r="A61" s="12">
        <v>43</v>
      </c>
      <c r="B61" s="45" t="s">
        <v>61</v>
      </c>
      <c r="C61" s="30">
        <f>(C55/C7)*100%</f>
        <v>0.09346246750980447</v>
      </c>
      <c r="D61" s="30">
        <f>(D55/D7)*100%</f>
        <v>0.07338725569310085</v>
      </c>
      <c r="E61" s="30">
        <f aca="true" t="shared" si="8" ref="E61:L61">(E55/E7)*100%</f>
        <v>0.0539132669967467</v>
      </c>
      <c r="F61" s="30">
        <f t="shared" si="8"/>
        <v>0.029264806990321357</v>
      </c>
      <c r="G61" s="30">
        <f t="shared" si="8"/>
        <v>0.026400231400758537</v>
      </c>
      <c r="H61" s="30">
        <f t="shared" si="8"/>
        <v>0.025396413468461283</v>
      </c>
      <c r="I61" s="30">
        <f t="shared" si="8"/>
        <v>0.0022887769731014637</v>
      </c>
      <c r="J61" s="30">
        <f t="shared" si="8"/>
        <v>0.0022076785764167666</v>
      </c>
      <c r="K61" s="30">
        <f t="shared" si="8"/>
        <v>0.002126580179732069</v>
      </c>
      <c r="L61" s="30">
        <f t="shared" si="8"/>
        <v>0.002026558823820942</v>
      </c>
      <c r="M61" s="1"/>
    </row>
    <row r="62" spans="1:13" ht="12.75">
      <c r="A62" s="46"/>
      <c r="B62" s="47"/>
      <c r="C62" s="48"/>
      <c r="D62" s="48"/>
      <c r="E62" s="48"/>
      <c r="F62" s="48"/>
      <c r="G62" s="49"/>
      <c r="H62" s="49"/>
      <c r="I62" s="49"/>
      <c r="J62" s="49"/>
      <c r="K62" s="49"/>
      <c r="L62" s="49"/>
      <c r="M62" s="1"/>
    </row>
    <row r="63" spans="1:13" ht="12.75">
      <c r="A63" s="3"/>
      <c r="B63" s="3"/>
      <c r="C63" s="3"/>
      <c r="D63" s="3"/>
      <c r="E63" s="3"/>
      <c r="F63" s="3"/>
      <c r="G63" s="1"/>
      <c r="H63" s="1"/>
      <c r="I63" s="1"/>
      <c r="J63" s="1"/>
      <c r="K63" s="1"/>
      <c r="L63" s="1"/>
      <c r="M63" s="1"/>
    </row>
    <row r="64" spans="1:13" ht="12.75">
      <c r="A64" s="3"/>
      <c r="B64" s="50" t="s">
        <v>62</v>
      </c>
      <c r="C64" s="3"/>
      <c r="D64" s="3"/>
      <c r="E64" s="3"/>
      <c r="F64" s="3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51" t="s">
        <v>63</v>
      </c>
      <c r="C66" s="52"/>
      <c r="D66" s="52"/>
      <c r="E66" s="52"/>
      <c r="F66" s="52"/>
      <c r="G66" s="1"/>
      <c r="H66" s="1"/>
      <c r="I66" s="1"/>
      <c r="J66" s="1"/>
      <c r="K66" s="1"/>
      <c r="L66" s="1"/>
      <c r="M66" s="1"/>
    </row>
    <row r="67" spans="1:13" ht="12.75">
      <c r="A67" s="1"/>
      <c r="B67" s="52" t="s">
        <v>64</v>
      </c>
      <c r="C67" s="52"/>
      <c r="D67" s="52"/>
      <c r="E67" s="52"/>
      <c r="F67" s="52"/>
      <c r="G67" s="1"/>
      <c r="H67" s="1"/>
      <c r="I67" s="1"/>
      <c r="J67" s="1"/>
      <c r="K67" s="1"/>
      <c r="L67" s="1"/>
      <c r="M67" s="1"/>
    </row>
    <row r="68" spans="1:13" ht="12.75">
      <c r="A68" s="1"/>
      <c r="B68" s="52" t="s">
        <v>65</v>
      </c>
      <c r="C68" s="52"/>
      <c r="D68" s="52"/>
      <c r="E68" s="52"/>
      <c r="F68" s="52"/>
      <c r="G68" s="1"/>
      <c r="H68" s="1"/>
      <c r="I68" s="1"/>
      <c r="J68" s="1"/>
      <c r="K68" s="1"/>
      <c r="L68" s="1"/>
      <c r="M68" s="1"/>
    </row>
    <row r="69" spans="1:13" ht="12.75">
      <c r="A69" s="1"/>
      <c r="B69" s="52" t="s">
        <v>66</v>
      </c>
      <c r="C69" s="52"/>
      <c r="D69" s="52"/>
      <c r="E69" s="52"/>
      <c r="F69" s="52"/>
      <c r="G69" s="1"/>
      <c r="H69" s="1"/>
      <c r="I69" s="1"/>
      <c r="J69" s="1"/>
      <c r="K69" s="1"/>
      <c r="L69" s="1"/>
      <c r="M69" s="1"/>
    </row>
    <row r="70" spans="1:13" ht="12.75">
      <c r="A70" s="1"/>
      <c r="B70" s="52" t="s">
        <v>67</v>
      </c>
      <c r="C70" s="52"/>
      <c r="D70" s="52"/>
      <c r="E70" s="52"/>
      <c r="F70" s="52"/>
      <c r="G70" s="1"/>
      <c r="H70" s="1"/>
      <c r="I70" s="1"/>
      <c r="J70" s="1"/>
      <c r="K70" s="1"/>
      <c r="L70" s="1"/>
      <c r="M70" s="1"/>
    </row>
    <row r="71" spans="1:13" ht="12.75">
      <c r="A71" s="1"/>
      <c r="B71" s="52"/>
      <c r="C71" s="52"/>
      <c r="D71" s="52"/>
      <c r="E71" s="52"/>
      <c r="F71" s="52"/>
      <c r="G71" s="1"/>
      <c r="H71" s="1"/>
      <c r="I71" s="1"/>
      <c r="J71" s="1"/>
      <c r="K71" s="1"/>
      <c r="L71" s="1"/>
      <c r="M71" s="1"/>
    </row>
    <row r="72" spans="1:13" ht="12.75">
      <c r="A72" s="1"/>
      <c r="B72" s="52" t="s">
        <v>68</v>
      </c>
      <c r="C72" s="52"/>
      <c r="D72" s="52"/>
      <c r="E72" s="52"/>
      <c r="F72" s="52"/>
      <c r="G72" s="1"/>
      <c r="H72" s="1"/>
      <c r="I72" s="1"/>
      <c r="J72" s="1"/>
      <c r="K72" s="1"/>
      <c r="L72" s="1"/>
      <c r="M72" s="1"/>
    </row>
    <row r="73" spans="1:13" ht="12.75">
      <c r="A73" s="1"/>
      <c r="B73" s="52" t="s">
        <v>69</v>
      </c>
      <c r="C73" s="52"/>
      <c r="D73" s="52"/>
      <c r="E73" s="52"/>
      <c r="F73" s="52"/>
      <c r="G73" s="1"/>
      <c r="H73" s="1"/>
      <c r="I73" s="1"/>
      <c r="J73" s="1"/>
      <c r="K73" s="1"/>
      <c r="L73" s="1"/>
      <c r="M73" s="1"/>
    </row>
    <row r="74" spans="1:13" ht="12.75">
      <c r="A74" s="1"/>
      <c r="B74" s="52" t="s">
        <v>70</v>
      </c>
      <c r="C74" s="52"/>
      <c r="D74" s="52"/>
      <c r="E74" s="52"/>
      <c r="F74" s="52"/>
      <c r="G74" s="1"/>
      <c r="H74" s="1"/>
      <c r="I74" s="1"/>
      <c r="J74" s="1"/>
      <c r="K74" s="1"/>
      <c r="L74" s="1"/>
      <c r="M74" s="1"/>
    </row>
    <row r="75" spans="1:13" ht="12.75">
      <c r="A75" s="1"/>
      <c r="B75" s="52" t="s">
        <v>71</v>
      </c>
      <c r="C75" s="52"/>
      <c r="D75" s="52"/>
      <c r="E75" s="52"/>
      <c r="F75" s="52"/>
      <c r="G75" s="1"/>
      <c r="H75" s="1"/>
      <c r="I75" s="1"/>
      <c r="J75" s="1"/>
      <c r="K75" s="1"/>
      <c r="L75" s="1"/>
      <c r="M75" s="1"/>
    </row>
    <row r="76" spans="1:13" ht="12.75">
      <c r="A76" s="1"/>
      <c r="B76" s="52"/>
      <c r="C76" s="52"/>
      <c r="D76" s="52"/>
      <c r="E76" s="52"/>
      <c r="F76" s="52"/>
      <c r="G76" s="1"/>
      <c r="H76" s="1"/>
      <c r="I76" s="1"/>
      <c r="J76" s="1"/>
      <c r="K76" s="1"/>
      <c r="L76" s="1"/>
      <c r="M76" s="1"/>
    </row>
    <row r="77" spans="1:13" ht="12.75">
      <c r="A77" s="1"/>
      <c r="B77" s="52"/>
      <c r="C77" s="52"/>
      <c r="D77" s="52"/>
      <c r="E77" s="52"/>
      <c r="F77" s="52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3" t="s">
        <v>72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</dc:creator>
  <cp:keywords/>
  <dc:description/>
  <cp:lastModifiedBy>user</cp:lastModifiedBy>
  <cp:lastPrinted>2007-02-22T09:13:52Z</cp:lastPrinted>
  <dcterms:created xsi:type="dcterms:W3CDTF">2007-02-22T09:09:12Z</dcterms:created>
  <dcterms:modified xsi:type="dcterms:W3CDTF">2007-02-22T09:18:02Z</dcterms:modified>
  <cp:category/>
  <cp:version/>
  <cp:contentType/>
  <cp:contentStatus/>
</cp:coreProperties>
</file>